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Sekretariat für Kooperation\02 Ichblickdurch\02 - CMS - News, Infos, FAQs, Glossar\01 Rechte Spalte\02- Infos\02 Leistungsbeschreibungen HAP JBH SPA\2026\in Bearbeitung\"/>
    </mc:Choice>
  </mc:AlternateContent>
  <xr:revisionPtr revIDLastSave="0" documentId="8_{252F7EC5-6D23-417E-9924-58E86B61D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t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19" i="1"/>
  <c r="J3" i="1"/>
  <c r="J18" i="1" s="1"/>
  <c r="J12" i="1"/>
  <c r="J27" i="1"/>
  <c r="J11" i="1"/>
  <c r="J26" i="1" s="1"/>
  <c r="L11" i="1"/>
  <c r="L26" i="1"/>
  <c r="L12" i="1"/>
  <c r="L27" i="1"/>
  <c r="N11" i="1"/>
  <c r="N26" i="1" s="1"/>
  <c r="N12" i="1"/>
  <c r="N27" i="1"/>
  <c r="P11" i="1"/>
  <c r="P26" i="1" s="1"/>
  <c r="P12" i="1"/>
  <c r="P27" i="1"/>
  <c r="R11" i="1"/>
  <c r="R26" i="1"/>
  <c r="R12" i="1"/>
  <c r="R27" i="1"/>
  <c r="T3" i="1"/>
  <c r="L3" i="1"/>
  <c r="L18" i="1" s="1"/>
  <c r="L4" i="1"/>
  <c r="L19" i="1"/>
  <c r="N3" i="1"/>
  <c r="N18" i="1" s="1"/>
  <c r="N4" i="1"/>
  <c r="N19" i="1"/>
  <c r="P3" i="1"/>
  <c r="P18" i="1" s="1"/>
  <c r="P4" i="1"/>
  <c r="P19" i="1"/>
  <c r="R3" i="1"/>
  <c r="R18" i="1"/>
  <c r="R4" i="1"/>
  <c r="T5" i="1"/>
  <c r="J5" i="1"/>
  <c r="J20" i="1" s="1"/>
  <c r="J6" i="1"/>
  <c r="J21" i="1" s="1"/>
  <c r="L5" i="1"/>
  <c r="L20" i="1" s="1"/>
  <c r="L6" i="1"/>
  <c r="L21" i="1"/>
  <c r="N5" i="1"/>
  <c r="N20" i="1" s="1"/>
  <c r="N6" i="1"/>
  <c r="N21" i="1" s="1"/>
  <c r="P5" i="1"/>
  <c r="P20" i="1" s="1"/>
  <c r="P6" i="1"/>
  <c r="P21" i="1" s="1"/>
  <c r="R5" i="1"/>
  <c r="R20" i="1" s="1"/>
  <c r="R6" i="1"/>
  <c r="R21" i="1"/>
  <c r="T7" i="1"/>
  <c r="J7" i="1"/>
  <c r="J22" i="1" s="1"/>
  <c r="J8" i="1"/>
  <c r="L7" i="1"/>
  <c r="L22" i="1" s="1"/>
  <c r="L8" i="1"/>
  <c r="L23" i="1"/>
  <c r="N7" i="1"/>
  <c r="N22" i="1" s="1"/>
  <c r="N8" i="1"/>
  <c r="N23" i="1" s="1"/>
  <c r="P7" i="1"/>
  <c r="P22" i="1" s="1"/>
  <c r="P8" i="1"/>
  <c r="P23" i="1" s="1"/>
  <c r="R7" i="1"/>
  <c r="R22" i="1"/>
  <c r="R8" i="1"/>
  <c r="R23" i="1"/>
  <c r="T9" i="1"/>
  <c r="J9" i="1"/>
  <c r="J24" i="1" s="1"/>
  <c r="J10" i="1"/>
  <c r="J25" i="1"/>
  <c r="L9" i="1"/>
  <c r="L24" i="1" s="1"/>
  <c r="L10" i="1"/>
  <c r="L25" i="1"/>
  <c r="N9" i="1"/>
  <c r="N24" i="1" s="1"/>
  <c r="N10" i="1"/>
  <c r="N25" i="1"/>
  <c r="P9" i="1"/>
  <c r="P24" i="1" s="1"/>
  <c r="P10" i="1"/>
  <c r="P25" i="1"/>
  <c r="R9" i="1"/>
  <c r="R24" i="1"/>
  <c r="R10" i="1"/>
  <c r="R25" i="1"/>
  <c r="T11" i="1"/>
  <c r="S10" i="1"/>
  <c r="S9" i="1"/>
  <c r="S4" i="1"/>
  <c r="S5" i="1"/>
  <c r="S6" i="1"/>
  <c r="E14" i="1"/>
  <c r="E29" i="1" s="1"/>
  <c r="C24" i="1"/>
  <c r="D10" i="1" s="1"/>
  <c r="B24" i="1"/>
  <c r="D11" i="1" s="1"/>
  <c r="I25" i="1"/>
  <c r="I26" i="1"/>
  <c r="I27" i="1"/>
  <c r="I18" i="1"/>
  <c r="I23" i="1"/>
  <c r="H18" i="1"/>
  <c r="S12" i="1"/>
  <c r="S11" i="1"/>
  <c r="S8" i="1"/>
  <c r="S7" i="1"/>
  <c r="S3" i="1"/>
  <c r="H19" i="1"/>
  <c r="R19" i="1"/>
  <c r="H20" i="1"/>
  <c r="H21" i="1"/>
  <c r="H22" i="1"/>
  <c r="H23" i="1"/>
  <c r="J23" i="1" s="1"/>
  <c r="H24" i="1"/>
  <c r="H25" i="1"/>
  <c r="H26" i="1"/>
  <c r="H27" i="1"/>
  <c r="G20" i="1"/>
  <c r="G22" i="1"/>
  <c r="G24" i="1"/>
  <c r="G26" i="1"/>
  <c r="G18" i="1"/>
  <c r="O24" i="1"/>
  <c r="O25" i="1"/>
  <c r="O26" i="1"/>
  <c r="O27" i="1"/>
  <c r="M24" i="1"/>
  <c r="M25" i="1"/>
  <c r="M26" i="1"/>
  <c r="M27" i="1"/>
  <c r="K26" i="1"/>
  <c r="Q26" i="1"/>
  <c r="K27" i="1"/>
  <c r="Q27" i="1"/>
  <c r="I20" i="1"/>
  <c r="K20" i="1"/>
  <c r="M20" i="1"/>
  <c r="O20" i="1"/>
  <c r="Q20" i="1"/>
  <c r="I21" i="1"/>
  <c r="K21" i="1"/>
  <c r="M21" i="1"/>
  <c r="O21" i="1"/>
  <c r="Q21" i="1"/>
  <c r="I22" i="1"/>
  <c r="K22" i="1"/>
  <c r="M22" i="1"/>
  <c r="O22" i="1"/>
  <c r="Q22" i="1"/>
  <c r="K23" i="1"/>
  <c r="M23" i="1"/>
  <c r="O23" i="1"/>
  <c r="Q23" i="1"/>
  <c r="I24" i="1"/>
  <c r="K24" i="1"/>
  <c r="Q24" i="1"/>
  <c r="K25" i="1"/>
  <c r="Q25" i="1"/>
  <c r="K18" i="1"/>
  <c r="M18" i="1"/>
  <c r="O18" i="1"/>
  <c r="Q18" i="1"/>
  <c r="K19" i="1"/>
  <c r="M19" i="1"/>
  <c r="O19" i="1"/>
  <c r="Q19" i="1"/>
  <c r="I19" i="1"/>
  <c r="T12" i="1" l="1"/>
  <c r="D9" i="1"/>
  <c r="D4" i="1"/>
  <c r="R13" i="1"/>
  <c r="D3" i="1"/>
  <c r="D5" i="1"/>
  <c r="J13" i="1"/>
  <c r="D6" i="1"/>
  <c r="T6" i="1"/>
  <c r="D7" i="1"/>
  <c r="L13" i="1"/>
  <c r="D12" i="1"/>
  <c r="N13" i="1"/>
  <c r="D8" i="1"/>
  <c r="T10" i="1"/>
  <c r="P13" i="1"/>
  <c r="T8" i="1"/>
  <c r="R28" i="1"/>
  <c r="N28" i="1"/>
  <c r="J28" i="1"/>
  <c r="P28" i="1"/>
  <c r="L28" i="1"/>
  <c r="T4" i="1"/>
  <c r="T14" i="1" s="1"/>
  <c r="J15" i="1" l="1"/>
  <c r="J16" i="1" s="1"/>
  <c r="J30" i="1"/>
  <c r="J31" i="1" s="1"/>
</calcChain>
</file>

<file path=xl/sharedStrings.xml><?xml version="1.0" encoding="utf-8"?>
<sst xmlns="http://schemas.openxmlformats.org/spreadsheetml/2006/main" count="56" uniqueCount="44">
  <si>
    <t>Anzahl Monate</t>
  </si>
  <si>
    <t>Monatskostensatz
 ohne TN-Vergütung</t>
  </si>
  <si>
    <t>Personalschlüssel
(1:n)</t>
  </si>
  <si>
    <t>Träger          =&gt;</t>
  </si>
  <si>
    <t>Maßnahme
(bei unterschiedlichen Laufzeiten in mehrere Zeilen aufteilen)</t>
  </si>
  <si>
    <t>Teilnehmer</t>
  </si>
  <si>
    <t>Teilnehmermonate</t>
  </si>
  <si>
    <t>Durchschnittlicher Monatskostensatz</t>
  </si>
  <si>
    <t>TN-Vergütung</t>
  </si>
  <si>
    <t>MKS einschl. AV</t>
  </si>
  <si>
    <t>Phase</t>
  </si>
  <si>
    <t>außerbetrieblich</t>
  </si>
  <si>
    <t>betrieblich</t>
  </si>
  <si>
    <t>ohne Ausbildungsvergütung</t>
  </si>
  <si>
    <t>einschl. Ausbildungsvergütung</t>
  </si>
  <si>
    <t>Kontrolle Dauer</t>
  </si>
  <si>
    <t>Kostenberechnung einschließlich Ausbildungsvergütung</t>
  </si>
  <si>
    <t>Maßnahmekosten</t>
  </si>
  <si>
    <t>Anleiter/Meister</t>
  </si>
  <si>
    <t>Lehrer</t>
  </si>
  <si>
    <t>Sozialpädagogen</t>
  </si>
  <si>
    <t>Summe</t>
  </si>
  <si>
    <t>Betriebsphase</t>
  </si>
  <si>
    <t>Personal</t>
  </si>
  <si>
    <t xml:space="preserve">  Trägerphase</t>
  </si>
  <si>
    <t>Sonstige</t>
  </si>
  <si>
    <t>Jahreskosten</t>
  </si>
  <si>
    <t>Kontrolle Kosten</t>
  </si>
  <si>
    <t>1. Ausbildungsjahr</t>
  </si>
  <si>
    <t>2. Ausbildungsjahr</t>
  </si>
  <si>
    <t>3. Ausbildungsjahr</t>
  </si>
  <si>
    <t>4. Ausbildungsjahr</t>
  </si>
  <si>
    <t>Stellenanteil</t>
  </si>
  <si>
    <t>Monate 2026</t>
  </si>
  <si>
    <t>Kosten 2026</t>
  </si>
  <si>
    <t>Kosten 2027</t>
  </si>
  <si>
    <t>Monate 2027</t>
  </si>
  <si>
    <t>Monate 2028</t>
  </si>
  <si>
    <t>Kosten 2028</t>
  </si>
  <si>
    <t>Kosten 2029</t>
  </si>
  <si>
    <t>Monate 2029</t>
  </si>
  <si>
    <t>Monate 2030</t>
  </si>
  <si>
    <t>Kosten 2030</t>
  </si>
  <si>
    <t>Stand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</si>
</sst>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;#,##0;&quot;-&quot;;_-@_-"/>
    <numFmt numFmtId="165" formatCode="#,##0.00_ ;\-#,##0.00\ 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/>
    <xf numFmtId="3" fontId="0" fillId="0" borderId="3" xfId="0" applyNumberFormat="1" applyBorder="1"/>
    <xf numFmtId="0" fontId="3" fillId="3" borderId="1" xfId="0" applyFont="1" applyFill="1" applyBorder="1"/>
    <xf numFmtId="164" fontId="0" fillId="3" borderId="1" xfId="0" applyNumberFormat="1" applyFill="1" applyBorder="1"/>
    <xf numFmtId="0" fontId="3" fillId="4" borderId="5" xfId="0" applyFont="1" applyFill="1" applyBorder="1"/>
    <xf numFmtId="164" fontId="0" fillId="4" borderId="5" xfId="0" applyNumberFormat="1" applyFill="1" applyBorder="1"/>
    <xf numFmtId="4" fontId="0" fillId="3" borderId="6" xfId="0" applyNumberFormat="1" applyFill="1" applyBorder="1"/>
    <xf numFmtId="0" fontId="0" fillId="0" borderId="0" xfId="0" applyAlignment="1">
      <alignment horizontal="center" vertical="center" textRotation="90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164" fontId="0" fillId="5" borderId="7" xfId="0" applyNumberFormat="1" applyFill="1" applyBorder="1"/>
    <xf numFmtId="164" fontId="0" fillId="2" borderId="5" xfId="0" applyNumberFormat="1" applyFill="1" applyBorder="1"/>
    <xf numFmtId="164" fontId="0" fillId="2" borderId="7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4" fontId="0" fillId="3" borderId="5" xfId="0" applyNumberFormat="1" applyFill="1" applyBorder="1"/>
    <xf numFmtId="4" fontId="0" fillId="2" borderId="9" xfId="0" applyNumberFormat="1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0" borderId="9" xfId="0" applyBorder="1"/>
    <xf numFmtId="4" fontId="0" fillId="2" borderId="10" xfId="0" applyNumberFormat="1" applyFill="1" applyBorder="1"/>
    <xf numFmtId="4" fontId="4" fillId="2" borderId="10" xfId="0" applyNumberFormat="1" applyFont="1" applyFill="1" applyBorder="1"/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4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2" fillId="2" borderId="11" xfId="0" applyFont="1" applyFill="1" applyBorder="1"/>
    <xf numFmtId="0" fontId="2" fillId="2" borderId="12" xfId="0" applyFont="1" applyFill="1" applyBorder="1"/>
    <xf numFmtId="0" fontId="0" fillId="0" borderId="13" xfId="0" applyBorder="1" applyProtection="1">
      <protection locked="0"/>
    </xf>
    <xf numFmtId="0" fontId="0" fillId="0" borderId="6" xfId="0" applyBorder="1" applyProtection="1">
      <protection locked="0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2" fillId="2" borderId="14" xfId="0" applyFont="1" applyFill="1" applyBorder="1"/>
    <xf numFmtId="0" fontId="2" fillId="2" borderId="6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44" fontId="5" fillId="0" borderId="0" xfId="1" applyFont="1" applyBorder="1" applyAlignment="1"/>
    <xf numFmtId="165" fontId="5" fillId="0" borderId="0" xfId="1" applyNumberFormat="1" applyFont="1" applyAlignment="1">
      <alignment horizontal="center"/>
    </xf>
    <xf numFmtId="4" fontId="5" fillId="0" borderId="0" xfId="1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left" vertic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13</xdr:row>
      <xdr:rowOff>57150</xdr:rowOff>
    </xdr:from>
    <xdr:to>
      <xdr:col>17</xdr:col>
      <xdr:colOff>704850</xdr:colOff>
      <xdr:row>13</xdr:row>
      <xdr:rowOff>142875</xdr:rowOff>
    </xdr:to>
    <xdr:sp macro="" textlink="">
      <xdr:nvSpPr>
        <xdr:cNvPr id="1105" name="AutoShape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/>
        </xdr:cNvSpPr>
      </xdr:nvSpPr>
      <xdr:spPr bwMode="auto">
        <a:xfrm rot="5400000">
          <a:off x="7200900" y="1685925"/>
          <a:ext cx="85725" cy="3667125"/>
        </a:xfrm>
        <a:prstGeom prst="rightBrace">
          <a:avLst>
            <a:gd name="adj1" fmla="val 356481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28</xdr:row>
      <xdr:rowOff>57150</xdr:rowOff>
    </xdr:from>
    <xdr:to>
      <xdr:col>18</xdr:col>
      <xdr:colOff>0</xdr:colOff>
      <xdr:row>28</xdr:row>
      <xdr:rowOff>142875</xdr:rowOff>
    </xdr:to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/>
        </xdr:cNvSpPr>
      </xdr:nvSpPr>
      <xdr:spPr bwMode="auto">
        <a:xfrm rot="5400000">
          <a:off x="7200900" y="4143375"/>
          <a:ext cx="85725" cy="3667125"/>
        </a:xfrm>
        <a:prstGeom prst="rightBrace">
          <a:avLst>
            <a:gd name="adj1" fmla="val 356481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14</xdr:row>
      <xdr:rowOff>123825</xdr:rowOff>
    </xdr:from>
    <xdr:to>
      <xdr:col>8</xdr:col>
      <xdr:colOff>19050</xdr:colOff>
      <xdr:row>16</xdr:row>
      <xdr:rowOff>142875</xdr:rowOff>
    </xdr:to>
    <xdr:sp macro="" textlink="">
      <xdr:nvSpPr>
        <xdr:cNvPr id="1107" name="AutoShape 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4600575" y="3705225"/>
          <a:ext cx="590550" cy="342900"/>
        </a:xfrm>
        <a:prstGeom prst="flowChartMerge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zoomScaleNormal="100" workbookViewId="0">
      <selection activeCell="V33" sqref="V33"/>
    </sheetView>
  </sheetViews>
  <sheetFormatPr baseColWidth="10" defaultRowHeight="12.75" x14ac:dyDescent="0.2"/>
  <cols>
    <col min="1" max="1" width="23" customWidth="1"/>
    <col min="2" max="2" width="15.140625" bestFit="1" customWidth="1"/>
    <col min="3" max="3" width="3.42578125" bestFit="1" customWidth="1"/>
    <col min="4" max="4" width="7.140625" customWidth="1"/>
    <col min="5" max="5" width="6.140625" bestFit="1" customWidth="1"/>
    <col min="6" max="7" width="8.140625" bestFit="1" customWidth="1"/>
    <col min="8" max="8" width="8.85546875" bestFit="1" customWidth="1"/>
    <col min="9" max="9" width="3.42578125" bestFit="1" customWidth="1"/>
    <col min="10" max="10" width="8.140625" customWidth="1"/>
    <col min="11" max="11" width="3.42578125" bestFit="1" customWidth="1"/>
    <col min="12" max="12" width="8.140625" customWidth="1"/>
    <col min="13" max="13" width="3.42578125" bestFit="1" customWidth="1"/>
    <col min="14" max="14" width="8.140625" customWidth="1"/>
    <col min="15" max="15" width="3.42578125" bestFit="1" customWidth="1"/>
    <col min="16" max="16" width="8.140625" customWidth="1"/>
    <col min="17" max="17" width="3.42578125" bestFit="1" customWidth="1"/>
    <col min="18" max="18" width="8.140625" customWidth="1"/>
    <col min="19" max="19" width="8.85546875" bestFit="1" customWidth="1"/>
    <col min="20" max="21" width="11.5703125" bestFit="1" customWidth="1"/>
  </cols>
  <sheetData>
    <row r="1" spans="1:20" s="3" customFormat="1" ht="27.75" customHeight="1" thickBot="1" x14ac:dyDescent="0.25">
      <c r="A1" s="15" t="s">
        <v>3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</row>
    <row r="2" spans="1:20" s="4" customFormat="1" ht="90.75" x14ac:dyDescent="0.2">
      <c r="A2" s="19" t="s">
        <v>4</v>
      </c>
      <c r="B2" s="47" t="s">
        <v>10</v>
      </c>
      <c r="C2" s="48" t="s">
        <v>5</v>
      </c>
      <c r="D2" s="49" t="s">
        <v>2</v>
      </c>
      <c r="E2" s="50" t="s">
        <v>0</v>
      </c>
      <c r="F2" s="48" t="s">
        <v>1</v>
      </c>
      <c r="G2" s="48" t="s">
        <v>8</v>
      </c>
      <c r="H2" s="48" t="s">
        <v>9</v>
      </c>
      <c r="I2" s="48" t="s">
        <v>33</v>
      </c>
      <c r="J2" s="47" t="s">
        <v>34</v>
      </c>
      <c r="K2" s="48" t="s">
        <v>36</v>
      </c>
      <c r="L2" s="47" t="s">
        <v>35</v>
      </c>
      <c r="M2" s="48" t="s">
        <v>37</v>
      </c>
      <c r="N2" s="47" t="s">
        <v>38</v>
      </c>
      <c r="O2" s="48" t="s">
        <v>40</v>
      </c>
      <c r="P2" s="47" t="s">
        <v>39</v>
      </c>
      <c r="Q2" s="48" t="s">
        <v>41</v>
      </c>
      <c r="R2" s="47" t="s">
        <v>42</v>
      </c>
      <c r="S2" s="13" t="s">
        <v>15</v>
      </c>
      <c r="T2" s="13" t="s">
        <v>27</v>
      </c>
    </row>
    <row r="3" spans="1:20" x14ac:dyDescent="0.2">
      <c r="A3" s="74" t="s">
        <v>28</v>
      </c>
      <c r="B3" s="8" t="s">
        <v>11</v>
      </c>
      <c r="C3" s="28"/>
      <c r="D3" s="8" t="e">
        <f>1/($B$24/C3)</f>
        <v>#DIV/0!</v>
      </c>
      <c r="E3" s="29"/>
      <c r="F3" s="30"/>
      <c r="G3" s="31">
        <v>894</v>
      </c>
      <c r="H3" s="26"/>
      <c r="I3" s="35"/>
      <c r="J3" s="9">
        <f>I3*$C3*$F3</f>
        <v>0</v>
      </c>
      <c r="K3" s="37"/>
      <c r="L3" s="9">
        <f>K3*$C3*$F3</f>
        <v>0</v>
      </c>
      <c r="M3" s="37"/>
      <c r="N3" s="9">
        <f>M3*$C3*$F3</f>
        <v>0</v>
      </c>
      <c r="O3" s="37"/>
      <c r="P3" s="9">
        <f>O3*$C3*$F3</f>
        <v>0</v>
      </c>
      <c r="Q3" s="37"/>
      <c r="R3" s="9">
        <f>Q3*$C3*$F3</f>
        <v>0</v>
      </c>
      <c r="S3">
        <f>+E3+E4</f>
        <v>0</v>
      </c>
      <c r="T3" s="14">
        <f>C3*E3*(F3+G3)+(C4*E4*F4)</f>
        <v>0</v>
      </c>
    </row>
    <row r="4" spans="1:20" x14ac:dyDescent="0.2">
      <c r="A4" s="75"/>
      <c r="B4" s="10" t="s">
        <v>12</v>
      </c>
      <c r="C4" s="32"/>
      <c r="D4" s="8" t="e">
        <f>1/($C$24/C4)</f>
        <v>#DIV/0!</v>
      </c>
      <c r="E4" s="33"/>
      <c r="F4" s="30"/>
      <c r="G4" s="31"/>
      <c r="H4" s="27"/>
      <c r="I4" s="35"/>
      <c r="J4" s="9">
        <f t="shared" ref="J4:J12" si="0">I4*$C4*$F4</f>
        <v>0</v>
      </c>
      <c r="K4" s="38"/>
      <c r="L4" s="11">
        <f>K4*$C4*$F4</f>
        <v>0</v>
      </c>
      <c r="M4" s="38"/>
      <c r="N4" s="11">
        <f>M4*$C4*$F4</f>
        <v>0</v>
      </c>
      <c r="O4" s="38"/>
      <c r="P4" s="11">
        <f>O4*$C4*$F4</f>
        <v>0</v>
      </c>
      <c r="Q4" s="38">
        <v>0</v>
      </c>
      <c r="R4" s="11">
        <f>Q4*$C4*$F4</f>
        <v>0</v>
      </c>
      <c r="S4" s="14">
        <f>+I3+K3+M3+O3+Q3+I4+K4+M4+O4+Q4</f>
        <v>0</v>
      </c>
      <c r="T4" s="14" t="e">
        <f>J18+J19+L18+L19+N18+N19+P18+P19+R18+R19</f>
        <v>#VALUE!</v>
      </c>
    </row>
    <row r="5" spans="1:20" ht="12.75" customHeight="1" x14ac:dyDescent="0.2">
      <c r="A5" s="74" t="s">
        <v>29</v>
      </c>
      <c r="B5" s="8" t="s">
        <v>11</v>
      </c>
      <c r="C5" s="28"/>
      <c r="D5" s="8" t="e">
        <f>1/($B$24/C5)</f>
        <v>#DIV/0!</v>
      </c>
      <c r="E5" s="29"/>
      <c r="F5" s="30"/>
      <c r="G5" s="31">
        <v>1054</v>
      </c>
      <c r="H5" s="26"/>
      <c r="I5" s="35"/>
      <c r="J5" s="9">
        <f>I5*$C5*$F5</f>
        <v>0</v>
      </c>
      <c r="K5" s="37"/>
      <c r="L5" s="9">
        <f>K5*$C5*$F5</f>
        <v>0</v>
      </c>
      <c r="M5" s="37"/>
      <c r="N5" s="9">
        <f t="shared" ref="N5:N12" si="1">M5*$C5*$F5</f>
        <v>0</v>
      </c>
      <c r="O5" s="37"/>
      <c r="P5" s="9">
        <f t="shared" ref="P5:P12" si="2">O5*$C5*$F5</f>
        <v>0</v>
      </c>
      <c r="Q5" s="37"/>
      <c r="R5" s="9">
        <f t="shared" ref="R5:R12" si="3">Q5*$C5*$F5</f>
        <v>0</v>
      </c>
      <c r="S5">
        <f>+E5+E6</f>
        <v>0</v>
      </c>
      <c r="T5" s="14">
        <f>C5*E5*(F5+G5)+(C6*E6*F6)</f>
        <v>0</v>
      </c>
    </row>
    <row r="6" spans="1:20" x14ac:dyDescent="0.2">
      <c r="A6" s="75"/>
      <c r="B6" s="10" t="s">
        <v>12</v>
      </c>
      <c r="C6" s="32"/>
      <c r="D6" s="8" t="e">
        <f>1/($C$24/C6)</f>
        <v>#DIV/0!</v>
      </c>
      <c r="E6" s="33"/>
      <c r="F6" s="30"/>
      <c r="G6" s="31"/>
      <c r="H6" s="26"/>
      <c r="I6" s="35"/>
      <c r="J6" s="11">
        <f t="shared" si="0"/>
        <v>0</v>
      </c>
      <c r="K6" s="38"/>
      <c r="L6" s="11">
        <f t="shared" ref="L6:L12" si="4">K6*$C6*$F6</f>
        <v>0</v>
      </c>
      <c r="M6" s="38"/>
      <c r="N6" s="11">
        <f t="shared" si="1"/>
        <v>0</v>
      </c>
      <c r="O6" s="38"/>
      <c r="P6" s="11">
        <f t="shared" si="2"/>
        <v>0</v>
      </c>
      <c r="Q6" s="38"/>
      <c r="R6" s="11">
        <f t="shared" si="3"/>
        <v>0</v>
      </c>
      <c r="S6" s="14">
        <f>+I12+K5+M5+O5+Q5+I6+K6+M6+O6+Q6+I5</f>
        <v>0</v>
      </c>
      <c r="T6" s="14" t="e">
        <f>J20+J21+L20+L21+N20+N21+P20+P21+R20+R21</f>
        <v>#VALUE!</v>
      </c>
    </row>
    <row r="7" spans="1:20" x14ac:dyDescent="0.2">
      <c r="A7" s="74" t="s">
        <v>30</v>
      </c>
      <c r="B7" s="8" t="s">
        <v>11</v>
      </c>
      <c r="C7" s="28"/>
      <c r="D7" s="8" t="e">
        <f>1/($B$24/C7)</f>
        <v>#DIV/0!</v>
      </c>
      <c r="E7" s="29"/>
      <c r="F7" s="30"/>
      <c r="G7" s="31">
        <v>1206</v>
      </c>
      <c r="H7" s="26"/>
      <c r="I7" s="35"/>
      <c r="J7" s="9">
        <f t="shared" si="0"/>
        <v>0</v>
      </c>
      <c r="K7" s="37"/>
      <c r="L7" s="9">
        <f t="shared" si="4"/>
        <v>0</v>
      </c>
      <c r="M7" s="38"/>
      <c r="N7" s="9">
        <f t="shared" si="1"/>
        <v>0</v>
      </c>
      <c r="O7" s="37"/>
      <c r="P7" s="9">
        <f t="shared" si="2"/>
        <v>0</v>
      </c>
      <c r="Q7" s="37"/>
      <c r="R7" s="9">
        <f t="shared" si="3"/>
        <v>0</v>
      </c>
      <c r="S7">
        <f>+E7+E8</f>
        <v>0</v>
      </c>
      <c r="T7" s="14">
        <f>C7*E7*(F7+G7)+(C8*E8*F8)</f>
        <v>0</v>
      </c>
    </row>
    <row r="8" spans="1:20" x14ac:dyDescent="0.2">
      <c r="A8" s="75"/>
      <c r="B8" s="10" t="s">
        <v>12</v>
      </c>
      <c r="C8" s="32"/>
      <c r="D8" s="8" t="e">
        <f>1/($C$24/C8)</f>
        <v>#DIV/0!</v>
      </c>
      <c r="E8" s="33"/>
      <c r="F8" s="30"/>
      <c r="G8" s="31"/>
      <c r="H8" s="26"/>
      <c r="I8" s="35"/>
      <c r="J8" s="11">
        <f t="shared" si="0"/>
        <v>0</v>
      </c>
      <c r="K8" s="38"/>
      <c r="L8" s="11">
        <f t="shared" si="4"/>
        <v>0</v>
      </c>
      <c r="M8" s="38"/>
      <c r="N8" s="11">
        <f t="shared" si="1"/>
        <v>0</v>
      </c>
      <c r="O8" s="38"/>
      <c r="P8" s="11">
        <f t="shared" si="2"/>
        <v>0</v>
      </c>
      <c r="Q8" s="38"/>
      <c r="R8" s="11">
        <f t="shared" si="3"/>
        <v>0</v>
      </c>
      <c r="S8" s="14">
        <f>+I7+K7+M7+O7+Q7+I8+K8+M8+O8+Q8</f>
        <v>0</v>
      </c>
      <c r="T8" s="14" t="e">
        <f>J22+J23+L22+L23+N22+N23+P22+P23+R22+R23</f>
        <v>#VALUE!</v>
      </c>
    </row>
    <row r="9" spans="1:20" x14ac:dyDescent="0.2">
      <c r="A9" s="74" t="s">
        <v>31</v>
      </c>
      <c r="B9" s="8" t="s">
        <v>11</v>
      </c>
      <c r="C9" s="28"/>
      <c r="D9" s="8" t="e">
        <f>1/($B$24/C9)</f>
        <v>#DIV/0!</v>
      </c>
      <c r="E9" s="29"/>
      <c r="F9" s="30"/>
      <c r="G9" s="31">
        <v>1251</v>
      </c>
      <c r="H9" s="26"/>
      <c r="I9" s="36"/>
      <c r="J9" s="9">
        <f t="shared" si="0"/>
        <v>0</v>
      </c>
      <c r="K9" s="37"/>
      <c r="L9" s="9">
        <f t="shared" si="4"/>
        <v>0</v>
      </c>
      <c r="M9" s="37"/>
      <c r="N9" s="9">
        <f t="shared" si="1"/>
        <v>0</v>
      </c>
      <c r="O9" s="37"/>
      <c r="P9" s="9">
        <f t="shared" si="2"/>
        <v>0</v>
      </c>
      <c r="Q9" s="37"/>
      <c r="R9" s="9">
        <f t="shared" si="3"/>
        <v>0</v>
      </c>
      <c r="S9">
        <f>+E9+E10</f>
        <v>0</v>
      </c>
      <c r="T9" s="14">
        <f>C9*E9*(F9+G9)+(C10*E10*F10)</f>
        <v>0</v>
      </c>
    </row>
    <row r="10" spans="1:20" x14ac:dyDescent="0.2">
      <c r="A10" s="75"/>
      <c r="B10" s="10" t="s">
        <v>12</v>
      </c>
      <c r="C10" s="32"/>
      <c r="D10" s="8" t="e">
        <f>1/($C$24/C10)</f>
        <v>#DIV/0!</v>
      </c>
      <c r="E10" s="33"/>
      <c r="F10" s="34"/>
      <c r="G10" s="31"/>
      <c r="H10" s="26"/>
      <c r="I10" s="36"/>
      <c r="J10" s="11">
        <f t="shared" si="0"/>
        <v>0</v>
      </c>
      <c r="K10" s="38"/>
      <c r="L10" s="11">
        <f t="shared" si="4"/>
        <v>0</v>
      </c>
      <c r="M10" s="38"/>
      <c r="N10" s="11">
        <f t="shared" si="1"/>
        <v>0</v>
      </c>
      <c r="O10" s="38"/>
      <c r="P10" s="11">
        <f t="shared" si="2"/>
        <v>0</v>
      </c>
      <c r="Q10" s="38"/>
      <c r="R10" s="11">
        <f t="shared" si="3"/>
        <v>0</v>
      </c>
      <c r="S10" s="14">
        <f>+I9+K9+M9+O9+Q9+I10+K10+M10+O10+Q10</f>
        <v>0</v>
      </c>
      <c r="T10" s="14" t="e">
        <f>J24+J25+L24+L25+N24+N25+P24+P25+R24+R25</f>
        <v>#VALUE!</v>
      </c>
    </row>
    <row r="11" spans="1:20" x14ac:dyDescent="0.2">
      <c r="A11" s="76"/>
      <c r="B11" s="8" t="s">
        <v>11</v>
      </c>
      <c r="C11" s="28"/>
      <c r="D11" s="8" t="e">
        <f>1/($B$24/C11)</f>
        <v>#DIV/0!</v>
      </c>
      <c r="E11" s="29"/>
      <c r="F11" s="30"/>
      <c r="G11" s="31"/>
      <c r="H11" s="26"/>
      <c r="I11" s="36"/>
      <c r="J11" s="11">
        <f t="shared" si="0"/>
        <v>0</v>
      </c>
      <c r="K11" s="37"/>
      <c r="L11" s="9">
        <f t="shared" si="4"/>
        <v>0</v>
      </c>
      <c r="M11" s="37"/>
      <c r="N11" s="9">
        <f t="shared" si="1"/>
        <v>0</v>
      </c>
      <c r="O11" s="37"/>
      <c r="P11" s="9">
        <f t="shared" si="2"/>
        <v>0</v>
      </c>
      <c r="Q11" s="37">
        <v>0</v>
      </c>
      <c r="R11" s="9">
        <f t="shared" si="3"/>
        <v>0</v>
      </c>
      <c r="S11">
        <f>+E11+E12</f>
        <v>0</v>
      </c>
      <c r="T11" s="14">
        <f>C11*E11*(F11+G11)+(C12*E12*F12)</f>
        <v>0</v>
      </c>
    </row>
    <row r="12" spans="1:20" x14ac:dyDescent="0.2">
      <c r="A12" s="75"/>
      <c r="B12" s="10" t="s">
        <v>12</v>
      </c>
      <c r="C12" s="32"/>
      <c r="D12" s="8" t="e">
        <f>1/($C$24/C12)</f>
        <v>#DIV/0!</v>
      </c>
      <c r="E12" s="33"/>
      <c r="F12" s="34"/>
      <c r="G12" s="31"/>
      <c r="H12" s="26"/>
      <c r="I12" s="36"/>
      <c r="J12" s="11">
        <f t="shared" si="0"/>
        <v>0</v>
      </c>
      <c r="K12" s="38"/>
      <c r="L12" s="11">
        <f t="shared" si="4"/>
        <v>0</v>
      </c>
      <c r="M12" s="38"/>
      <c r="N12" s="11">
        <f t="shared" si="1"/>
        <v>0</v>
      </c>
      <c r="O12" s="38"/>
      <c r="P12" s="11">
        <f t="shared" si="2"/>
        <v>0</v>
      </c>
      <c r="Q12" s="38"/>
      <c r="R12" s="11">
        <f t="shared" si="3"/>
        <v>0</v>
      </c>
      <c r="S12" s="14">
        <f>+I11+K11+M11+O11+Q11+I12+K12+M12+O12+Q12</f>
        <v>0</v>
      </c>
      <c r="T12" s="14" t="e">
        <f>J26+J27+L26+L27+N26+N27+P26+P27+R26+R27</f>
        <v>#VALUE!</v>
      </c>
    </row>
    <row r="13" spans="1:20" x14ac:dyDescent="0.2">
      <c r="A13" s="20" t="s">
        <v>26</v>
      </c>
      <c r="B13" s="6" t="s">
        <v>13</v>
      </c>
      <c r="C13" s="6"/>
      <c r="D13" s="6"/>
      <c r="E13" s="6"/>
      <c r="F13" s="6"/>
      <c r="G13" s="6"/>
      <c r="H13" s="23"/>
      <c r="I13" s="18"/>
      <c r="J13" s="16">
        <f>SUM(J3:J12)</f>
        <v>0</v>
      </c>
      <c r="K13" s="18"/>
      <c r="L13" s="16">
        <f>SUM(L3:L12)</f>
        <v>0</v>
      </c>
      <c r="M13" s="18"/>
      <c r="N13" s="16">
        <f>SUM(N3:N12)</f>
        <v>0</v>
      </c>
      <c r="O13" s="18"/>
      <c r="P13" s="16">
        <f>SUM(P3:P12)</f>
        <v>0</v>
      </c>
      <c r="Q13" s="18"/>
      <c r="R13" s="16">
        <f>SUM(R3:R12)</f>
        <v>0</v>
      </c>
    </row>
    <row r="14" spans="1:20" x14ac:dyDescent="0.2">
      <c r="A14" t="s">
        <v>6</v>
      </c>
      <c r="E14" s="57">
        <f>(SUMPRODUCT(C3:C12,E3:E12))</f>
        <v>0</v>
      </c>
      <c r="F14" s="57"/>
      <c r="H14" s="24"/>
      <c r="L14" s="7"/>
      <c r="M14" s="7"/>
      <c r="N14" s="7"/>
      <c r="T14" s="14" t="e">
        <f>SUM(T3:T13)/2</f>
        <v>#VALUE!</v>
      </c>
    </row>
    <row r="15" spans="1:20" x14ac:dyDescent="0.2">
      <c r="A15" s="5" t="s">
        <v>17</v>
      </c>
      <c r="B15" s="5" t="s">
        <v>13</v>
      </c>
      <c r="F15" s="1"/>
      <c r="G15" s="1"/>
      <c r="H15" s="22"/>
      <c r="I15" s="1"/>
      <c r="J15" s="54">
        <f>SUM(J13,L13,N13,P13,R13)</f>
        <v>0</v>
      </c>
      <c r="K15" s="54"/>
      <c r="L15" s="54"/>
      <c r="M15" s="54"/>
      <c r="N15" s="54"/>
      <c r="O15" s="54"/>
      <c r="P15" s="54"/>
      <c r="Q15" s="54"/>
      <c r="R15" s="54"/>
    </row>
    <row r="16" spans="1:20" x14ac:dyDescent="0.2">
      <c r="A16" t="s">
        <v>7</v>
      </c>
      <c r="H16" s="25"/>
      <c r="J16" s="56" t="e">
        <f>J15/E14</f>
        <v>#DIV/0!</v>
      </c>
      <c r="K16" s="56"/>
      <c r="L16" s="56"/>
      <c r="M16" s="56"/>
      <c r="N16" s="56"/>
      <c r="O16" s="56"/>
      <c r="P16" s="56"/>
      <c r="Q16" s="56"/>
      <c r="R16" s="56"/>
    </row>
    <row r="17" spans="1:22" ht="13.5" thickBot="1" x14ac:dyDescent="0.25">
      <c r="H17" s="25"/>
      <c r="I17" t="s">
        <v>16</v>
      </c>
      <c r="T17" s="43"/>
      <c r="U17" s="43"/>
      <c r="V17" s="43"/>
    </row>
    <row r="18" spans="1:22" ht="13.5" thickBot="1" x14ac:dyDescent="0.25">
      <c r="B18" s="71" t="s">
        <v>32</v>
      </c>
      <c r="C18" s="72"/>
      <c r="D18" s="72"/>
      <c r="E18" s="73"/>
      <c r="G18" s="64" t="str">
        <f>A3</f>
        <v>1. Ausbildungsjahr</v>
      </c>
      <c r="H18" s="21">
        <f>+F3+G3</f>
        <v>894</v>
      </c>
      <c r="I18" s="9">
        <f>+I3</f>
        <v>0</v>
      </c>
      <c r="J18" s="9">
        <f>J3+G3*C3*I3</f>
        <v>0</v>
      </c>
      <c r="K18" s="9">
        <f t="shared" ref="K18:K23" si="5">+K3</f>
        <v>0</v>
      </c>
      <c r="L18" s="9">
        <f>L3+$G3*$C3*K3</f>
        <v>0</v>
      </c>
      <c r="M18" s="9">
        <f t="shared" ref="M18:M27" si="6">+M3</f>
        <v>0</v>
      </c>
      <c r="N18" s="9">
        <f>N3+$G3*$C3*M3</f>
        <v>0</v>
      </c>
      <c r="O18" s="9">
        <f t="shared" ref="O18:O27" si="7">+O3</f>
        <v>0</v>
      </c>
      <c r="P18" s="9">
        <f>P3+$G3*$C3*O3</f>
        <v>0</v>
      </c>
      <c r="Q18" s="9">
        <f t="shared" ref="Q18:Q23" si="8">+Q3</f>
        <v>0</v>
      </c>
      <c r="R18" s="9" t="str">
        <f t="shared" ref="R18:R27" si="9">IF(ISBLANK($F3),"",R3/$F3*$H18)</f>
        <v/>
      </c>
      <c r="T18" s="14"/>
      <c r="U18" s="44"/>
      <c r="V18" s="44"/>
    </row>
    <row r="19" spans="1:22" x14ac:dyDescent="0.2">
      <c r="A19" s="45" t="s">
        <v>23</v>
      </c>
      <c r="B19" s="46" t="s">
        <v>24</v>
      </c>
      <c r="C19" s="58" t="s">
        <v>22</v>
      </c>
      <c r="D19" s="58"/>
      <c r="E19" s="59"/>
      <c r="G19" s="64"/>
      <c r="H19" s="12">
        <f>+F4+G4</f>
        <v>0</v>
      </c>
      <c r="I19" s="11">
        <f>+I4</f>
        <v>0</v>
      </c>
      <c r="J19" s="11" t="str">
        <f>IF(ISBLANK($F4),"",J4/$F4*$H19)</f>
        <v/>
      </c>
      <c r="K19" s="11">
        <f t="shared" si="5"/>
        <v>0</v>
      </c>
      <c r="L19" s="11" t="str">
        <f t="shared" ref="L19:L27" si="10">IF(ISBLANK($F4),"",L4/$F4*$H19)</f>
        <v/>
      </c>
      <c r="M19" s="11">
        <f t="shared" si="6"/>
        <v>0</v>
      </c>
      <c r="N19" s="11" t="str">
        <f t="shared" ref="N19:N27" si="11">IF(ISBLANK($F4),"",N4/$F4*$H19)</f>
        <v/>
      </c>
      <c r="O19" s="11">
        <f t="shared" si="7"/>
        <v>0</v>
      </c>
      <c r="P19" s="11" t="str">
        <f t="shared" ref="P19:P27" si="12">IF(ISBLANK($F4),"",P4/$F4*$H19)</f>
        <v/>
      </c>
      <c r="Q19" s="11">
        <f t="shared" si="8"/>
        <v>0</v>
      </c>
      <c r="R19" s="11" t="str">
        <f t="shared" si="9"/>
        <v/>
      </c>
      <c r="U19" s="44"/>
      <c r="V19" s="44"/>
    </row>
    <row r="20" spans="1:22" x14ac:dyDescent="0.2">
      <c r="A20" s="41" t="s">
        <v>18</v>
      </c>
      <c r="B20" s="33"/>
      <c r="C20" s="60"/>
      <c r="D20" s="60"/>
      <c r="E20" s="61"/>
      <c r="G20" s="64" t="str">
        <f>A5</f>
        <v>2. Ausbildungsjahr</v>
      </c>
      <c r="H20" s="21">
        <f t="shared" ref="H20:H27" si="13">+F5+G5</f>
        <v>1054</v>
      </c>
      <c r="I20" s="9">
        <f>+I12</f>
        <v>0</v>
      </c>
      <c r="J20" s="9">
        <f>J5+G5*C5*I5</f>
        <v>0</v>
      </c>
      <c r="K20" s="9">
        <f t="shared" si="5"/>
        <v>0</v>
      </c>
      <c r="L20" s="9">
        <f>L5+G5*C5*K5</f>
        <v>0</v>
      </c>
      <c r="M20" s="9">
        <f t="shared" si="6"/>
        <v>0</v>
      </c>
      <c r="N20" s="9">
        <f>N5+$G5*$C5*M5</f>
        <v>0</v>
      </c>
      <c r="O20" s="9">
        <f t="shared" si="7"/>
        <v>0</v>
      </c>
      <c r="P20" s="9">
        <f>P5+$G5*$C5*O5</f>
        <v>0</v>
      </c>
      <c r="Q20" s="9">
        <f t="shared" si="8"/>
        <v>0</v>
      </c>
      <c r="R20" s="9" t="str">
        <f t="shared" si="9"/>
        <v/>
      </c>
      <c r="T20" s="14"/>
      <c r="U20" s="44"/>
      <c r="V20" s="44"/>
    </row>
    <row r="21" spans="1:22" x14ac:dyDescent="0.2">
      <c r="A21" s="41" t="s">
        <v>19</v>
      </c>
      <c r="B21" s="42"/>
      <c r="C21" s="62"/>
      <c r="D21" s="62"/>
      <c r="E21" s="63"/>
      <c r="G21" s="64"/>
      <c r="H21" s="12">
        <f t="shared" si="13"/>
        <v>0</v>
      </c>
      <c r="I21" s="11">
        <f>+I6</f>
        <v>0</v>
      </c>
      <c r="J21" s="11" t="str">
        <f t="shared" ref="J21:J27" si="14">IF(ISBLANK($F6),"",J6/$F6*$H21)</f>
        <v/>
      </c>
      <c r="K21" s="11">
        <f t="shared" si="5"/>
        <v>0</v>
      </c>
      <c r="L21" s="11" t="str">
        <f t="shared" si="10"/>
        <v/>
      </c>
      <c r="M21" s="11">
        <f t="shared" si="6"/>
        <v>0</v>
      </c>
      <c r="N21" s="11" t="str">
        <f t="shared" si="11"/>
        <v/>
      </c>
      <c r="O21" s="11">
        <f t="shared" si="7"/>
        <v>0</v>
      </c>
      <c r="P21" s="11" t="str">
        <f t="shared" si="12"/>
        <v/>
      </c>
      <c r="Q21" s="11">
        <f t="shared" si="8"/>
        <v>0</v>
      </c>
      <c r="R21" s="11" t="str">
        <f t="shared" si="9"/>
        <v/>
      </c>
      <c r="U21" s="44"/>
      <c r="V21" s="44"/>
    </row>
    <row r="22" spans="1:22" x14ac:dyDescent="0.2">
      <c r="A22" s="41" t="s">
        <v>20</v>
      </c>
      <c r="B22" s="42"/>
      <c r="C22" s="62"/>
      <c r="D22" s="62"/>
      <c r="E22" s="63"/>
      <c r="G22" s="64" t="str">
        <f>A7</f>
        <v>3. Ausbildungsjahr</v>
      </c>
      <c r="H22" s="21">
        <f t="shared" si="13"/>
        <v>1206</v>
      </c>
      <c r="I22" s="9">
        <f>+I7</f>
        <v>0</v>
      </c>
      <c r="J22" s="9">
        <f>J7+G7*C7*I7</f>
        <v>0</v>
      </c>
      <c r="K22" s="9">
        <f t="shared" si="5"/>
        <v>0</v>
      </c>
      <c r="L22" s="9">
        <f>L7+G7*C7*K7</f>
        <v>0</v>
      </c>
      <c r="M22" s="9">
        <f t="shared" si="6"/>
        <v>0</v>
      </c>
      <c r="N22" s="9">
        <f>N7+$G7*$C7*M7</f>
        <v>0</v>
      </c>
      <c r="O22" s="9">
        <f t="shared" si="7"/>
        <v>0</v>
      </c>
      <c r="P22" s="9">
        <f>P7+$G7*$C7*O7</f>
        <v>0</v>
      </c>
      <c r="Q22" s="9">
        <f t="shared" si="8"/>
        <v>0</v>
      </c>
      <c r="R22" s="9" t="str">
        <f t="shared" si="9"/>
        <v/>
      </c>
      <c r="T22" s="14"/>
      <c r="U22" s="44"/>
      <c r="V22" s="44"/>
    </row>
    <row r="23" spans="1:22" x14ac:dyDescent="0.2">
      <c r="A23" s="41" t="s">
        <v>25</v>
      </c>
      <c r="B23" s="42"/>
      <c r="C23" s="65"/>
      <c r="D23" s="66"/>
      <c r="E23" s="67"/>
      <c r="G23" s="64"/>
      <c r="H23" s="12">
        <f t="shared" si="13"/>
        <v>0</v>
      </c>
      <c r="I23" s="11">
        <f>+I8</f>
        <v>0</v>
      </c>
      <c r="J23" s="11" t="str">
        <f t="shared" si="14"/>
        <v/>
      </c>
      <c r="K23" s="11">
        <f t="shared" si="5"/>
        <v>0</v>
      </c>
      <c r="L23" s="11" t="str">
        <f t="shared" si="10"/>
        <v/>
      </c>
      <c r="M23" s="11">
        <f t="shared" si="6"/>
        <v>0</v>
      </c>
      <c r="N23" s="11" t="str">
        <f t="shared" si="11"/>
        <v/>
      </c>
      <c r="O23" s="11">
        <f t="shared" si="7"/>
        <v>0</v>
      </c>
      <c r="P23" s="11" t="str">
        <f t="shared" si="12"/>
        <v/>
      </c>
      <c r="Q23" s="11">
        <f t="shared" si="8"/>
        <v>0</v>
      </c>
      <c r="R23" s="11" t="str">
        <f t="shared" si="9"/>
        <v/>
      </c>
      <c r="U23" s="44"/>
      <c r="V23" s="44"/>
    </row>
    <row r="24" spans="1:22" ht="13.5" thickBot="1" x14ac:dyDescent="0.25">
      <c r="A24" s="39" t="s">
        <v>21</v>
      </c>
      <c r="B24" s="40">
        <f>SUM(B20:B23)</f>
        <v>0</v>
      </c>
      <c r="C24" s="68">
        <f>SUM(C20:E23)</f>
        <v>0</v>
      </c>
      <c r="D24" s="69"/>
      <c r="E24" s="70"/>
      <c r="G24" s="64" t="str">
        <f>A9</f>
        <v>4. Ausbildungsjahr</v>
      </c>
      <c r="H24" s="21">
        <f t="shared" si="13"/>
        <v>1251</v>
      </c>
      <c r="I24" s="9">
        <f>+I11</f>
        <v>0</v>
      </c>
      <c r="J24" s="9">
        <f>J9+G9*C9*I9</f>
        <v>0</v>
      </c>
      <c r="K24" s="9">
        <f>+K11</f>
        <v>0</v>
      </c>
      <c r="L24" s="9">
        <f>L9+G9*C9*K9</f>
        <v>0</v>
      </c>
      <c r="M24" s="9">
        <f t="shared" si="6"/>
        <v>0</v>
      </c>
      <c r="N24" s="9">
        <f>N9+$G9*$C9*M9</f>
        <v>0</v>
      </c>
      <c r="O24" s="9">
        <f t="shared" si="7"/>
        <v>0</v>
      </c>
      <c r="P24" s="9">
        <f>P9+$G9*$C9*O9</f>
        <v>0</v>
      </c>
      <c r="Q24" s="9">
        <f>+Q11</f>
        <v>0</v>
      </c>
      <c r="R24" s="9" t="str">
        <f t="shared" si="9"/>
        <v/>
      </c>
      <c r="T24" s="14"/>
      <c r="U24" s="44"/>
      <c r="V24" s="44"/>
    </row>
    <row r="25" spans="1:22" x14ac:dyDescent="0.2">
      <c r="G25" s="64"/>
      <c r="H25" s="12">
        <f t="shared" si="13"/>
        <v>0</v>
      </c>
      <c r="I25" s="9">
        <f>+I12</f>
        <v>0</v>
      </c>
      <c r="J25" s="11" t="str">
        <f t="shared" si="14"/>
        <v/>
      </c>
      <c r="K25" s="11">
        <f>+K12</f>
        <v>0</v>
      </c>
      <c r="L25" s="11" t="str">
        <f t="shared" si="10"/>
        <v/>
      </c>
      <c r="M25" s="11">
        <f t="shared" si="6"/>
        <v>0</v>
      </c>
      <c r="N25" s="11" t="str">
        <f t="shared" si="11"/>
        <v/>
      </c>
      <c r="O25" s="11">
        <f t="shared" si="7"/>
        <v>0</v>
      </c>
      <c r="P25" s="11" t="str">
        <f t="shared" si="12"/>
        <v/>
      </c>
      <c r="Q25" s="11">
        <f>+Q12</f>
        <v>0</v>
      </c>
      <c r="R25" s="11" t="str">
        <f t="shared" si="9"/>
        <v/>
      </c>
      <c r="U25" s="44"/>
      <c r="V25" s="44"/>
    </row>
    <row r="26" spans="1:22" x14ac:dyDescent="0.2">
      <c r="G26" s="64">
        <f>A11</f>
        <v>0</v>
      </c>
      <c r="H26" s="21">
        <f t="shared" si="13"/>
        <v>0</v>
      </c>
      <c r="I26" s="9">
        <f>+I13</f>
        <v>0</v>
      </c>
      <c r="J26" s="9">
        <f>J11+G11*C11*I11</f>
        <v>0</v>
      </c>
      <c r="K26" s="9">
        <f>+K13</f>
        <v>0</v>
      </c>
      <c r="L26" s="9">
        <f>L11+G11*C11*K11</f>
        <v>0</v>
      </c>
      <c r="M26" s="9">
        <f t="shared" si="6"/>
        <v>0</v>
      </c>
      <c r="N26" s="9">
        <f>N11+$G11*$C11*M11</f>
        <v>0</v>
      </c>
      <c r="O26" s="9">
        <f t="shared" si="7"/>
        <v>0</v>
      </c>
      <c r="P26" s="9">
        <f>P11+$G11*$C11*O11</f>
        <v>0</v>
      </c>
      <c r="Q26" s="9">
        <f>+Q13</f>
        <v>0</v>
      </c>
      <c r="R26" s="9" t="str">
        <f t="shared" si="9"/>
        <v/>
      </c>
      <c r="T26" s="14"/>
      <c r="U26" s="44"/>
      <c r="V26" s="44"/>
    </row>
    <row r="27" spans="1:22" x14ac:dyDescent="0.2">
      <c r="G27" s="64"/>
      <c r="H27" s="12">
        <f t="shared" si="13"/>
        <v>0</v>
      </c>
      <c r="I27" s="9">
        <f>+I14</f>
        <v>0</v>
      </c>
      <c r="J27" s="11" t="str">
        <f t="shared" si="14"/>
        <v/>
      </c>
      <c r="K27" s="11">
        <f>+K14</f>
        <v>0</v>
      </c>
      <c r="L27" s="11" t="str">
        <f t="shared" si="10"/>
        <v/>
      </c>
      <c r="M27" s="11">
        <f t="shared" si="6"/>
        <v>0</v>
      </c>
      <c r="N27" s="11" t="str">
        <f t="shared" si="11"/>
        <v/>
      </c>
      <c r="O27" s="11">
        <f t="shared" si="7"/>
        <v>0</v>
      </c>
      <c r="P27" s="11" t="str">
        <f t="shared" si="12"/>
        <v/>
      </c>
      <c r="Q27" s="11">
        <f>+Q14</f>
        <v>0</v>
      </c>
      <c r="R27" s="11" t="str">
        <f t="shared" si="9"/>
        <v/>
      </c>
      <c r="U27" s="44"/>
    </row>
    <row r="28" spans="1:22" x14ac:dyDescent="0.2">
      <c r="I28" s="17"/>
      <c r="J28" s="16">
        <f>SUM(J18:J27)</f>
        <v>0</v>
      </c>
      <c r="K28" s="18"/>
      <c r="L28" s="16">
        <f>SUM(L18:L27)</f>
        <v>0</v>
      </c>
      <c r="M28" s="18"/>
      <c r="N28" s="16">
        <f>SUM(N18:N27)</f>
        <v>0</v>
      </c>
      <c r="O28" s="18"/>
      <c r="P28" s="16">
        <f>SUM(P18:P27)</f>
        <v>0</v>
      </c>
      <c r="Q28" s="18"/>
      <c r="R28" s="16">
        <f>SUM(R18:R27)</f>
        <v>0</v>
      </c>
    </row>
    <row r="29" spans="1:22" x14ac:dyDescent="0.2">
      <c r="A29" t="s">
        <v>6</v>
      </c>
      <c r="E29">
        <f>+E14</f>
        <v>0</v>
      </c>
      <c r="L29" s="7"/>
      <c r="M29" s="7"/>
      <c r="N29" s="7"/>
    </row>
    <row r="30" spans="1:22" x14ac:dyDescent="0.2">
      <c r="A30" s="5" t="s">
        <v>17</v>
      </c>
      <c r="B30" s="5" t="s">
        <v>14</v>
      </c>
      <c r="I30" s="1"/>
      <c r="J30" s="54">
        <f>SUM(J28,L28,N28,P28,R28)</f>
        <v>0</v>
      </c>
      <c r="K30" s="54"/>
      <c r="L30" s="54"/>
      <c r="M30" s="54"/>
      <c r="N30" s="54"/>
      <c r="O30" s="54"/>
      <c r="P30" s="54"/>
      <c r="Q30" s="54"/>
      <c r="R30" s="54"/>
      <c r="T30" s="14"/>
    </row>
    <row r="31" spans="1:22" x14ac:dyDescent="0.2">
      <c r="A31" t="s">
        <v>7</v>
      </c>
      <c r="I31" s="1"/>
      <c r="J31" s="55" t="e">
        <f>J30/E14</f>
        <v>#DIV/0!</v>
      </c>
      <c r="K31" s="55"/>
      <c r="L31" s="55"/>
      <c r="M31" s="55"/>
      <c r="N31" s="55"/>
      <c r="O31" s="55"/>
      <c r="P31" s="55"/>
      <c r="Q31" s="55"/>
      <c r="R31" s="55"/>
    </row>
    <row r="32" spans="1:22" x14ac:dyDescent="0.2">
      <c r="J32" s="2"/>
      <c r="K32" s="2"/>
      <c r="L32" s="2"/>
      <c r="M32" s="2"/>
    </row>
    <row r="34" spans="1:1" x14ac:dyDescent="0.2">
      <c r="A34" t="s">
        <v>43</v>
      </c>
    </row>
  </sheetData>
  <sheetProtection selectLockedCells="1"/>
  <mergeCells count="23">
    <mergeCell ref="G22:G23"/>
    <mergeCell ref="G24:G25"/>
    <mergeCell ref="A3:A4"/>
    <mergeCell ref="A5:A6"/>
    <mergeCell ref="A7:A8"/>
    <mergeCell ref="A11:A12"/>
    <mergeCell ref="A9:A10"/>
    <mergeCell ref="B1:R1"/>
    <mergeCell ref="J15:R15"/>
    <mergeCell ref="J31:R31"/>
    <mergeCell ref="J30:R30"/>
    <mergeCell ref="J16:R16"/>
    <mergeCell ref="E14:F14"/>
    <mergeCell ref="C19:E19"/>
    <mergeCell ref="C20:E20"/>
    <mergeCell ref="C21:E21"/>
    <mergeCell ref="C22:E22"/>
    <mergeCell ref="G26:G27"/>
    <mergeCell ref="C23:E23"/>
    <mergeCell ref="C24:E24"/>
    <mergeCell ref="B18:E18"/>
    <mergeCell ref="G18:G19"/>
    <mergeCell ref="G20:G2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</vt:lpstr>
    </vt:vector>
  </TitlesOfParts>
  <Company>Schulbehörde Hamburg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Kahl-AAn</dc:creator>
  <cp:lastModifiedBy>Heckermann, Cornelia</cp:lastModifiedBy>
  <cp:lastPrinted>2024-11-06T10:45:39Z</cp:lastPrinted>
  <dcterms:created xsi:type="dcterms:W3CDTF">2006-03-28T09:18:47Z</dcterms:created>
  <dcterms:modified xsi:type="dcterms:W3CDTF">2025-11-24T11:33:57Z</dcterms:modified>
</cp:coreProperties>
</file>